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4"/>
  <workbookPr defaultThemeVersion="202300"/>
  <bookViews>
    <workbookView xWindow="5520" yWindow="46876" windowWidth="29380" windowHeight="16340" activeTab="0"/>
  </bookViews>
  <sheets>
    <sheet name="Format" sheetId="1" r:id="rId1"/>
    <sheet name="Voorbeeld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<sst xmlns="http://schemas.openxmlformats.org/spreadsheetml/2006/main" count="57" uniqueCount="32">
  <si>
    <t>KOSTEN</t>
  </si>
  <si>
    <t>aantal</t>
  </si>
  <si>
    <t>eenheid</t>
  </si>
  <si>
    <t>tarief</t>
  </si>
  <si>
    <t xml:space="preserve">A </t>
  </si>
  <si>
    <t>B</t>
  </si>
  <si>
    <t>C</t>
  </si>
  <si>
    <t>A x C</t>
  </si>
  <si>
    <t>gewenste bijdrage MFPU</t>
  </si>
  <si>
    <t>D</t>
  </si>
  <si>
    <t>verwachte kosten</t>
  </si>
  <si>
    <t>Totaal verwachte kosten</t>
  </si>
  <si>
    <t>DEKKINGSPLAN</t>
  </si>
  <si>
    <t>Inkomstenbron</t>
  </si>
  <si>
    <t>Status (toegekend/ aangevraagd)</t>
  </si>
  <si>
    <t>Totaal verwachte inkomsten</t>
  </si>
  <si>
    <t>MFPU (totaal van D)</t>
  </si>
  <si>
    <t>Journalistiek onderzoek</t>
  </si>
  <si>
    <t>uurtarief</t>
  </si>
  <si>
    <t>Reis- en verblijfkosten</t>
  </si>
  <si>
    <t xml:space="preserve">Vormgeving </t>
  </si>
  <si>
    <t>Eigen bijdrage</t>
  </si>
  <si>
    <t>Verwachte inkomsten</t>
  </si>
  <si>
    <t>aangevraagd</t>
  </si>
  <si>
    <t>FBJP</t>
  </si>
  <si>
    <t>toegekend</t>
  </si>
  <si>
    <t>Schrijven producties</t>
  </si>
  <si>
    <t>Fotografie</t>
  </si>
  <si>
    <t>Interviews</t>
  </si>
  <si>
    <t>Maximaal 5.000</t>
  </si>
  <si>
    <t>Gelijk aan kolom A x C</t>
  </si>
  <si>
    <t>Beschrijving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</si>
</sst>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2"/>
      <color theme="1"/>
      <name val="Aptos Narrow"/>
      <family val="2"/>
      <scheme val="minor"/>
    </font>
    <font>
      <sz val="10"/>
      <name val="Arial"/>
      <family val="2"/>
    </font>
    <font>
      <i/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i/>
      <sz val="10"/>
      <color theme="1"/>
      <name val="Aptos Narrow"/>
      <family val="2"/>
      <scheme val="minor"/>
    </font>
    <font>
      <b/>
      <sz val="11"/>
      <color theme="1"/>
      <name val="+mn-cs"/>
      <family val="2"/>
    </font>
    <font>
      <b/>
      <sz val="16"/>
      <color theme="1"/>
      <name val="+mn-cs"/>
      <family val="2"/>
    </font>
    <font>
      <i/>
      <sz val="11"/>
      <color theme="1"/>
      <name val="+mn-c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2" fillId="0" borderId="6" xfId="0" applyFont="1" applyBorder="1" applyAlignment="1">
      <alignment horizontal="center" vertical="center" wrapText="1"/>
    </xf>
    <xf numFmtId="43" fontId="0" fillId="0" borderId="7" xfId="20" applyFont="1" applyBorder="1"/>
    <xf numFmtId="43" fontId="0" fillId="0" borderId="8" xfId="20" applyFon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164" fontId="0" fillId="0" borderId="7" xfId="20" applyNumberFormat="1" applyFont="1" applyBorder="1"/>
    <xf numFmtId="0" fontId="5" fillId="2" borderId="2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9" xfId="0" applyFont="1" applyFill="1" applyBorder="1"/>
    <xf numFmtId="0" fontId="0" fillId="2" borderId="10" xfId="0" applyFill="1" applyBorder="1"/>
    <xf numFmtId="0" fontId="0" fillId="2" borderId="9" xfId="0" applyFill="1" applyBorder="1"/>
    <xf numFmtId="0" fontId="2" fillId="2" borderId="5" xfId="0" applyFont="1" applyFill="1" applyBorder="1" applyAlignment="1">
      <alignment horizontal="center" vertical="center" wrapText="1"/>
    </xf>
    <xf numFmtId="43" fontId="0" fillId="2" borderId="0" xfId="20" applyFont="1" applyFill="1" applyBorder="1"/>
    <xf numFmtId="43" fontId="0" fillId="2" borderId="3" xfId="20" applyFont="1" applyFill="1" applyBorder="1"/>
    <xf numFmtId="43" fontId="3" fillId="0" borderId="8" xfId="20" applyFont="1" applyBorder="1"/>
    <xf numFmtId="43" fontId="3" fillId="2" borderId="0" xfId="20" applyFont="1" applyFill="1" applyBorder="1"/>
    <xf numFmtId="0" fontId="6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dxfs count="7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28575</xdr:rowOff>
    </xdr:from>
    <xdr:ext cx="7315200" cy="3248025"/>
    <xdr:sp macro="" textlink="">
      <xdr:nvSpPr>
        <xdr:cNvPr id="2" name="Tekstvak 1"/>
        <xdr:cNvSpPr txBox="1"/>
      </xdr:nvSpPr>
      <xdr:spPr>
        <a:xfrm>
          <a:off x="0" y="28575"/>
          <a:ext cx="7315200" cy="324802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BEGROTINGSFORMAT MEDIAFONDS PROVINCIE UTRECHT</a:t>
          </a:r>
          <a:r>
            <a:rPr lang="nl-NL" sz="1600"/>
            <a:t> </a:t>
          </a:r>
        </a:p>
        <a:p>
          <a:r>
            <a:rPr lang="nl-NL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Bedoeld voor aanvragen tot EUR 5.000</a:t>
          </a:r>
          <a:r>
            <a:rPr lang="nl-NL"/>
            <a:t> </a:t>
          </a:r>
          <a:endParaRPr lang="nl-NL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nl-NL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Voor vergoeding komen</a:t>
          </a:r>
          <a:r>
            <a:rPr lang="nl-NL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volgende kosten in aanmerking:</a:t>
          </a:r>
          <a:endParaRPr lang="nl-NL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 Kosten voor zover noodzakelijk en adequaat in relatie tot het doel van de stimuleringsbijdrage, inclusief reis-, verblijf- en onderzoekskosten.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Kosten voor </a:t>
          </a:r>
          <a:r>
            <a:rPr kumimoji="0" lang="nl-NL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  <a:sym typeface="Helvetica Neue"/>
            </a:rPr>
            <a:t>voor freelance journalisten of voor journalisten in loondienst. Zoek voor gehanteerde tarvieven zoveel mogelijk aansluiting bij de NVJ-tarievencalculatior </a:t>
          </a: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nl-NL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Het delen van kosten met een ander fonds/medium is een pre, maar geen voorwaarde</a:t>
          </a: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Aanvragers die BTW-plichtig zijn, dienen de inkoopkosten (als die er zijn) in de begroting exclusief BTW op te nemen.</a:t>
          </a: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Aanvragers die vrijgesteld zijn van BTW, dienen de begroting (met eventuele inkoopkosten) op te stellen inclusief BTW.</a:t>
          </a:r>
        </a:p>
        <a:p>
          <a:r>
            <a:rPr lang="nl-N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Niet in aanmerking voor vergoeding komen:</a:t>
          </a:r>
          <a:endParaRPr lang="nl-NL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kosten die gemaakt en betaald zijn voor het indienen van de aanvraag.</a:t>
          </a: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kosten gemaakt voor de aanschaf van apparatuur (bijvoorbeeld camera, o.i.d.).</a:t>
          </a: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reguliere exploitatiekosten.</a:t>
          </a: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onvoorziene kosten.</a:t>
          </a:r>
        </a:p>
        <a:p>
          <a:r>
            <a:rPr lang="nl-NL" sz="1100" b="1"/>
            <a:t>In het</a:t>
          </a:r>
          <a:r>
            <a:rPr lang="nl-NL" sz="1100" b="1" baseline="0"/>
            <a:t> tweede tabblad is een voorbeeldbegroting te vinden.</a:t>
          </a:r>
          <a:endParaRPr lang="nl-NL" sz="1100" b="1"/>
        </a:p>
      </xdr:txBody>
    </xdr:sp>
    <xdr:clientData/>
  </xdr:oneCellAnchor>
  <xdr:twoCellAnchor editAs="oneCell">
    <xdr:from>
      <xdr:col>4</xdr:col>
      <xdr:colOff>104775</xdr:colOff>
      <xdr:row>0</xdr:row>
      <xdr:rowOff>38100</xdr:rowOff>
    </xdr:from>
    <xdr:to>
      <xdr:col>5</xdr:col>
      <xdr:colOff>152400</xdr:colOff>
      <xdr:row>4</xdr:row>
      <xdr:rowOff>38100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38100"/>
          <a:ext cx="1352550" cy="828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28575</xdr:rowOff>
    </xdr:from>
    <xdr:ext cx="7315200" cy="3248025"/>
    <xdr:sp macro="" textlink="">
      <xdr:nvSpPr>
        <xdr:cNvPr id="2" name="Tekstvak 1"/>
        <xdr:cNvSpPr txBox="1"/>
      </xdr:nvSpPr>
      <xdr:spPr>
        <a:xfrm>
          <a:off x="0" y="28575"/>
          <a:ext cx="7315200" cy="324802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nl-NL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BEGROTINGSFORMAT MEDIAFONDS PROVINCIE UTRECHT</a:t>
          </a:r>
          <a:r>
            <a:rPr lang="nl-NL" sz="1600"/>
            <a:t> </a:t>
          </a:r>
        </a:p>
        <a:p>
          <a:r>
            <a:rPr lang="nl-NL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Bedoeld voor aanvragen tot EUR 5.000</a:t>
          </a:r>
          <a:r>
            <a:rPr lang="nl-NL"/>
            <a:t> </a:t>
          </a:r>
          <a:endParaRPr lang="nl-NL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nl-NL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Voor vergoeding komen</a:t>
          </a:r>
          <a:r>
            <a:rPr lang="nl-NL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volgende kosten in aanmerking:</a:t>
          </a:r>
          <a:endParaRPr lang="nl-NL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 Kosten voor zover noodzakelijk en adequaat in relatie tot het doel van de stimuleringsbijdrage, inclusief reis-, verblijf- en onderzoekskosten.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Kosten voor </a:t>
          </a:r>
          <a:r>
            <a:rPr kumimoji="0" lang="nl-NL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  <a:sym typeface="Helvetica Neue"/>
            </a:rPr>
            <a:t>voor freelance journalisten of voor journalisten in loondienst. Zoek voor gehanteerde tarvieven zoveel mogelijk aansluiting bij de NVJ-tarievencalculatior </a:t>
          </a: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nl-NL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Het delen van kosten met een ander fonds/medium is een pre, maar geen voorwaarde</a:t>
          </a: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Aanvragers die BTW-plichtig zijn, dienen de inkoopkosten (als die er zijn) in de begroting exclusief BTW op te nemen.</a:t>
          </a: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Aanvragers die vrijgesteld zijn van BTW, dienen de begroting (met eventuele inkoopkosten) op te stellen inclusief BTW.</a:t>
          </a:r>
        </a:p>
        <a:p>
          <a:r>
            <a:rPr lang="nl-N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Niet in aanmerking voor vergoeding komen:</a:t>
          </a:r>
          <a:endParaRPr lang="nl-NL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kosten die gemaakt en betaald zijn voor het indienen van de aanvraag.</a:t>
          </a: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kosten gemaakt voor de aanschaf van apparatuur (bijvoorbeeld camera, o.i.d.).</a:t>
          </a: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reguliere exploitatiekosten.</a:t>
          </a: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onvoorziene kosten.</a:t>
          </a:r>
        </a:p>
        <a:p>
          <a:endParaRPr lang="nl-NL" sz="1100"/>
        </a:p>
      </xdr:txBody>
    </xdr:sp>
    <xdr:clientData/>
  </xdr:oneCellAnchor>
  <xdr:twoCellAnchor editAs="oneCell">
    <xdr:from>
      <xdr:col>4</xdr:col>
      <xdr:colOff>104775</xdr:colOff>
      <xdr:row>0</xdr:row>
      <xdr:rowOff>38100</xdr:rowOff>
    </xdr:from>
    <xdr:to>
      <xdr:col>5</xdr:col>
      <xdr:colOff>152400</xdr:colOff>
      <xdr:row>4</xdr:row>
      <xdr:rowOff>114300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38100"/>
          <a:ext cx="1352550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4860C-9AB8-4C42-B4C5-B496157F261F}">
  <dimension ref="A2:J33"/>
  <sheetViews>
    <sheetView tabSelected="1" workbookViewId="0" topLeftCell="A1">
      <selection activeCell="I9" sqref="I9"/>
    </sheetView>
  </sheetViews>
  <sheetFormatPr defaultColWidth="11.19921875" defaultRowHeight="15"/>
  <cols>
    <col min="1" max="1" width="35.796875" style="0" customWidth="1"/>
    <col min="5" max="5" width="13.69921875" style="0" customWidth="1"/>
    <col min="6" max="6" width="13.5" style="0" customWidth="1"/>
    <col min="7" max="7" width="3.69921875" style="0" customWidth="1"/>
    <col min="8" max="8" width="36.296875" style="0" customWidth="1"/>
    <col min="9" max="9" width="15.296875" style="0" customWidth="1"/>
    <col min="10" max="10" width="17.5" style="0" customWidth="1"/>
  </cols>
  <sheetData>
    <row r="2" ht="20.25">
      <c r="A2" s="2"/>
    </row>
    <row r="3" spans="1:3" ht="15">
      <c r="A3" s="1"/>
      <c r="B3" s="1"/>
      <c r="C3" s="1"/>
    </row>
    <row r="18" spans="1:10" ht="19">
      <c r="A18" s="18" t="s">
        <v>0</v>
      </c>
      <c r="B18" s="19" t="s">
        <v>4</v>
      </c>
      <c r="C18" s="20" t="s">
        <v>5</v>
      </c>
      <c r="D18" s="19" t="s">
        <v>6</v>
      </c>
      <c r="E18" s="20" t="s">
        <v>7</v>
      </c>
      <c r="F18" s="19" t="s">
        <v>9</v>
      </c>
      <c r="H18" s="21" t="s">
        <v>12</v>
      </c>
      <c r="I18" s="22"/>
      <c r="J18" s="23"/>
    </row>
    <row r="19" spans="1:10" ht="34">
      <c r="A19" s="6" t="s">
        <v>31</v>
      </c>
      <c r="B19" s="8" t="s">
        <v>1</v>
      </c>
      <c r="C19" s="7" t="s">
        <v>2</v>
      </c>
      <c r="D19" s="8" t="s">
        <v>3</v>
      </c>
      <c r="E19" s="24" t="s">
        <v>10</v>
      </c>
      <c r="F19" s="11" t="s">
        <v>8</v>
      </c>
      <c r="H19" s="14" t="s">
        <v>13</v>
      </c>
      <c r="I19" s="30" t="s">
        <v>22</v>
      </c>
      <c r="J19" s="15" t="s">
        <v>14</v>
      </c>
    </row>
    <row r="20" spans="1:10" ht="15">
      <c r="A20" s="3"/>
      <c r="B20" s="12"/>
      <c r="D20" s="12"/>
      <c r="E20" s="25">
        <f>B20*D20</f>
        <v>0</v>
      </c>
      <c r="F20" s="12"/>
      <c r="H20" s="9" t="s">
        <v>16</v>
      </c>
      <c r="I20" s="28">
        <f>F32</f>
        <v>0</v>
      </c>
      <c r="J20" s="9"/>
    </row>
    <row r="21" spans="1:10" ht="15">
      <c r="A21" s="3"/>
      <c r="B21" s="12"/>
      <c r="D21" s="12"/>
      <c r="E21" s="25">
        <f aca="true" t="shared" si="0" ref="E21:E31">B21*D21</f>
        <v>0</v>
      </c>
      <c r="F21" s="12"/>
      <c r="H21" s="9"/>
      <c r="I21" s="25"/>
      <c r="J21" s="9"/>
    </row>
    <row r="22" spans="1:10" ht="15">
      <c r="A22" s="3"/>
      <c r="B22" s="12"/>
      <c r="D22" s="12"/>
      <c r="E22" s="25">
        <f t="shared" si="0"/>
        <v>0</v>
      </c>
      <c r="F22" s="12"/>
      <c r="H22" s="9"/>
      <c r="I22" s="25"/>
      <c r="J22" s="9"/>
    </row>
    <row r="23" spans="1:10" ht="15">
      <c r="A23" s="3"/>
      <c r="B23" s="12"/>
      <c r="D23" s="12"/>
      <c r="E23" s="25">
        <f t="shared" si="0"/>
        <v>0</v>
      </c>
      <c r="F23" s="12"/>
      <c r="H23" s="9"/>
      <c r="I23" s="25"/>
      <c r="J23" s="9"/>
    </row>
    <row r="24" spans="1:10" ht="15">
      <c r="A24" s="3"/>
      <c r="B24" s="12"/>
      <c r="D24" s="12"/>
      <c r="E24" s="25">
        <f t="shared" si="0"/>
        <v>0</v>
      </c>
      <c r="F24" s="12"/>
      <c r="H24" s="9"/>
      <c r="I24" s="25"/>
      <c r="J24" s="9"/>
    </row>
    <row r="25" spans="1:10" ht="15">
      <c r="A25" s="3"/>
      <c r="B25" s="12"/>
      <c r="D25" s="12"/>
      <c r="E25" s="25">
        <f t="shared" si="0"/>
        <v>0</v>
      </c>
      <c r="F25" s="12"/>
      <c r="H25" s="9"/>
      <c r="I25" s="25"/>
      <c r="J25" s="9"/>
    </row>
    <row r="26" spans="1:10" ht="15">
      <c r="A26" s="3"/>
      <c r="B26" s="12"/>
      <c r="D26" s="12"/>
      <c r="E26" s="25">
        <f t="shared" si="0"/>
        <v>0</v>
      </c>
      <c r="F26" s="12"/>
      <c r="H26" s="9"/>
      <c r="I26" s="25"/>
      <c r="J26" s="9"/>
    </row>
    <row r="27" spans="1:10" ht="15">
      <c r="A27" s="3"/>
      <c r="B27" s="12"/>
      <c r="D27" s="12"/>
      <c r="E27" s="25"/>
      <c r="F27" s="12"/>
      <c r="H27" s="9"/>
      <c r="I27" s="25"/>
      <c r="J27" s="9"/>
    </row>
    <row r="28" spans="1:10" ht="15">
      <c r="A28" s="3"/>
      <c r="B28" s="12"/>
      <c r="D28" s="12"/>
      <c r="E28" s="25">
        <f t="shared" si="0"/>
        <v>0</v>
      </c>
      <c r="F28" s="12"/>
      <c r="H28" s="9"/>
      <c r="I28" s="25"/>
      <c r="J28" s="9"/>
    </row>
    <row r="29" spans="1:10" ht="15">
      <c r="A29" s="3"/>
      <c r="B29" s="12"/>
      <c r="D29" s="12"/>
      <c r="E29" s="25">
        <f t="shared" si="0"/>
        <v>0</v>
      </c>
      <c r="F29" s="12"/>
      <c r="H29" s="9"/>
      <c r="I29" s="25"/>
      <c r="J29" s="9"/>
    </row>
    <row r="30" spans="1:10" ht="15">
      <c r="A30" s="3"/>
      <c r="B30" s="12"/>
      <c r="D30" s="12"/>
      <c r="E30" s="25">
        <f t="shared" si="0"/>
        <v>0</v>
      </c>
      <c r="F30" s="12"/>
      <c r="H30" s="9"/>
      <c r="I30" s="25"/>
      <c r="J30" s="9"/>
    </row>
    <row r="31" spans="1:10" ht="15">
      <c r="A31" s="3"/>
      <c r="B31" s="12"/>
      <c r="D31" s="12"/>
      <c r="E31" s="25">
        <f t="shared" si="0"/>
        <v>0</v>
      </c>
      <c r="F31" s="12"/>
      <c r="H31" s="9"/>
      <c r="I31" s="25"/>
      <c r="J31" s="9"/>
    </row>
    <row r="32" spans="1:10" ht="15">
      <c r="A32" s="4" t="s">
        <v>11</v>
      </c>
      <c r="B32" s="13"/>
      <c r="C32" s="5"/>
      <c r="D32" s="13"/>
      <c r="E32" s="26">
        <f>SUM(E20:E31)</f>
        <v>0</v>
      </c>
      <c r="F32" s="27">
        <f>SUM(F20:F31)</f>
        <v>0</v>
      </c>
      <c r="H32" s="16" t="s">
        <v>15</v>
      </c>
      <c r="I32" s="26">
        <f>SUM(I20:I31)</f>
        <v>0</v>
      </c>
      <c r="J32" s="10"/>
    </row>
    <row r="33" spans="6:9" ht="15">
      <c r="F33" s="29" t="s">
        <v>29</v>
      </c>
      <c r="I33" s="29" t="s">
        <v>30</v>
      </c>
    </row>
  </sheetData>
  <conditionalFormatting sqref="F32">
    <cfRule type="cellIs" priority="1" dxfId="0" operator="lessThan">
      <formula>5000</formula>
    </cfRule>
    <cfRule type="cellIs" priority="2" dxfId="1" operator="greaterThan">
      <formula>5000</formula>
    </cfRule>
  </conditionalFormatting>
  <conditionalFormatting sqref="I32">
    <cfRule type="cellIs" priority="3" dxfId="1" operator="notEqual">
      <formula>$E$32</formula>
    </cfRule>
    <cfRule type="cellIs" priority="4" dxfId="0" operator="equal">
      <formula>$E$32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084E7-548B-C04D-B47E-1BB90EA5E841}">
  <dimension ref="A2:J33"/>
  <sheetViews>
    <sheetView workbookViewId="0" topLeftCell="A1">
      <selection activeCell="A19" sqref="A19"/>
    </sheetView>
  </sheetViews>
  <sheetFormatPr defaultColWidth="11.19921875" defaultRowHeight="15"/>
  <cols>
    <col min="1" max="1" width="35.796875" style="0" customWidth="1"/>
    <col min="5" max="5" width="13.69921875" style="0" customWidth="1"/>
    <col min="6" max="6" width="13.5" style="0" customWidth="1"/>
    <col min="7" max="7" width="3.69921875" style="0" customWidth="1"/>
    <col min="8" max="8" width="38.69921875" style="0" customWidth="1"/>
    <col min="9" max="9" width="14.69921875" style="0" customWidth="1"/>
    <col min="10" max="10" width="17.296875" style="0" customWidth="1"/>
  </cols>
  <sheetData>
    <row r="2" ht="20.25">
      <c r="A2" s="2"/>
    </row>
    <row r="3" spans="1:3" ht="15">
      <c r="A3" s="1"/>
      <c r="B3" s="1"/>
      <c r="C3" s="1"/>
    </row>
    <row r="18" spans="1:10" ht="19">
      <c r="A18" s="18" t="s">
        <v>0</v>
      </c>
      <c r="B18" s="19" t="s">
        <v>4</v>
      </c>
      <c r="C18" s="20" t="s">
        <v>5</v>
      </c>
      <c r="D18" s="19" t="s">
        <v>6</v>
      </c>
      <c r="E18" s="20" t="s">
        <v>7</v>
      </c>
      <c r="F18" s="19" t="s">
        <v>9</v>
      </c>
      <c r="H18" s="21" t="s">
        <v>12</v>
      </c>
      <c r="I18" s="22"/>
      <c r="J18" s="23"/>
    </row>
    <row r="19" spans="1:10" ht="34">
      <c r="A19" s="6" t="s">
        <v>31</v>
      </c>
      <c r="B19" s="8" t="s">
        <v>1</v>
      </c>
      <c r="C19" s="7" t="s">
        <v>2</v>
      </c>
      <c r="D19" s="8" t="s">
        <v>3</v>
      </c>
      <c r="E19" s="24" t="s">
        <v>10</v>
      </c>
      <c r="F19" s="11" t="s">
        <v>8</v>
      </c>
      <c r="H19" s="14" t="s">
        <v>13</v>
      </c>
      <c r="I19" s="30" t="s">
        <v>22</v>
      </c>
      <c r="J19" s="15" t="s">
        <v>14</v>
      </c>
    </row>
    <row r="20" spans="1:10" ht="15">
      <c r="A20" s="3" t="s">
        <v>17</v>
      </c>
      <c r="B20" s="17">
        <v>20</v>
      </c>
      <c r="C20" t="s">
        <v>18</v>
      </c>
      <c r="D20" s="12">
        <v>40</v>
      </c>
      <c r="E20" s="25">
        <f>B20*D20</f>
        <v>800</v>
      </c>
      <c r="F20" s="12">
        <v>300</v>
      </c>
      <c r="H20" s="9" t="s">
        <v>16</v>
      </c>
      <c r="I20" s="28">
        <f>F32</f>
        <v>3500</v>
      </c>
      <c r="J20" s="9" t="s">
        <v>23</v>
      </c>
    </row>
    <row r="21" spans="1:10" ht="15">
      <c r="A21" s="3" t="s">
        <v>26</v>
      </c>
      <c r="B21" s="17">
        <v>60</v>
      </c>
      <c r="C21" t="s">
        <v>18</v>
      </c>
      <c r="D21" s="12">
        <v>40</v>
      </c>
      <c r="E21" s="25">
        <f aca="true" t="shared" si="0" ref="E21:E31">B21*D21</f>
        <v>2400</v>
      </c>
      <c r="F21" s="12">
        <v>2000</v>
      </c>
      <c r="H21" s="9" t="s">
        <v>21</v>
      </c>
      <c r="I21" s="25">
        <v>50</v>
      </c>
      <c r="J21" s="9"/>
    </row>
    <row r="22" spans="1:10" ht="15">
      <c r="A22" s="3" t="s">
        <v>19</v>
      </c>
      <c r="B22" s="17">
        <v>1</v>
      </c>
      <c r="D22" s="12">
        <v>300</v>
      </c>
      <c r="E22" s="25">
        <f t="shared" si="0"/>
        <v>300</v>
      </c>
      <c r="F22" s="12">
        <v>300</v>
      </c>
      <c r="H22" s="9" t="s">
        <v>24</v>
      </c>
      <c r="I22" s="25">
        <v>850</v>
      </c>
      <c r="J22" s="9" t="s">
        <v>25</v>
      </c>
    </row>
    <row r="23" spans="1:10" ht="15">
      <c r="A23" s="3" t="s">
        <v>20</v>
      </c>
      <c r="B23" s="17">
        <v>5</v>
      </c>
      <c r="C23" t="s">
        <v>18</v>
      </c>
      <c r="D23" s="12">
        <v>50</v>
      </c>
      <c r="E23" s="25">
        <f t="shared" si="0"/>
        <v>250</v>
      </c>
      <c r="F23" s="12">
        <v>250</v>
      </c>
      <c r="H23" s="9"/>
      <c r="I23" s="25"/>
      <c r="J23" s="9"/>
    </row>
    <row r="24" spans="1:10" ht="15">
      <c r="A24" s="3" t="s">
        <v>27</v>
      </c>
      <c r="B24" s="17">
        <v>5</v>
      </c>
      <c r="C24" t="s">
        <v>18</v>
      </c>
      <c r="D24" s="12">
        <v>50</v>
      </c>
      <c r="E24" s="25">
        <f t="shared" si="0"/>
        <v>250</v>
      </c>
      <c r="F24" s="12">
        <v>250</v>
      </c>
      <c r="H24" s="9"/>
      <c r="I24" s="25"/>
      <c r="J24" s="9"/>
    </row>
    <row r="25" spans="1:10" ht="15">
      <c r="A25" s="3" t="s">
        <v>28</v>
      </c>
      <c r="B25" s="17">
        <v>10</v>
      </c>
      <c r="C25" t="s">
        <v>18</v>
      </c>
      <c r="D25" s="12">
        <v>40</v>
      </c>
      <c r="E25" s="25">
        <f t="shared" si="0"/>
        <v>400</v>
      </c>
      <c r="F25" s="12">
        <v>400</v>
      </c>
      <c r="H25" s="9"/>
      <c r="I25" s="25"/>
      <c r="J25" s="9"/>
    </row>
    <row r="26" spans="1:10" ht="15">
      <c r="A26" s="3"/>
      <c r="B26" s="17"/>
      <c r="D26" s="12"/>
      <c r="E26" s="25">
        <f t="shared" si="0"/>
        <v>0</v>
      </c>
      <c r="F26" s="12"/>
      <c r="H26" s="9"/>
      <c r="I26" s="25"/>
      <c r="J26" s="9"/>
    </row>
    <row r="27" spans="1:10" ht="15">
      <c r="A27" s="3"/>
      <c r="B27" s="17"/>
      <c r="D27" s="12"/>
      <c r="E27" s="25">
        <f t="shared" si="0"/>
        <v>0</v>
      </c>
      <c r="F27" s="12"/>
      <c r="H27" s="9"/>
      <c r="I27" s="25"/>
      <c r="J27" s="9"/>
    </row>
    <row r="28" spans="1:10" ht="15">
      <c r="A28" s="3"/>
      <c r="B28" s="17"/>
      <c r="D28" s="12"/>
      <c r="E28" s="25">
        <f t="shared" si="0"/>
        <v>0</v>
      </c>
      <c r="F28" s="12"/>
      <c r="H28" s="9"/>
      <c r="I28" s="25"/>
      <c r="J28" s="9"/>
    </row>
    <row r="29" spans="1:10" ht="15">
      <c r="A29" s="3"/>
      <c r="B29" s="17"/>
      <c r="D29" s="12"/>
      <c r="E29" s="25">
        <f t="shared" si="0"/>
        <v>0</v>
      </c>
      <c r="F29" s="12"/>
      <c r="H29" s="9"/>
      <c r="I29" s="25"/>
      <c r="J29" s="9"/>
    </row>
    <row r="30" spans="1:10" ht="15">
      <c r="A30" s="3"/>
      <c r="B30" s="17"/>
      <c r="D30" s="12"/>
      <c r="E30" s="25">
        <f t="shared" si="0"/>
        <v>0</v>
      </c>
      <c r="F30" s="12"/>
      <c r="H30" s="9"/>
      <c r="I30" s="25"/>
      <c r="J30" s="9"/>
    </row>
    <row r="31" spans="1:10" ht="15">
      <c r="A31" s="3"/>
      <c r="B31" s="17"/>
      <c r="D31" s="12"/>
      <c r="E31" s="25">
        <f t="shared" si="0"/>
        <v>0</v>
      </c>
      <c r="F31" s="12"/>
      <c r="H31" s="9"/>
      <c r="I31" s="25"/>
      <c r="J31" s="9"/>
    </row>
    <row r="32" spans="1:10" ht="15">
      <c r="A32" s="4" t="s">
        <v>11</v>
      </c>
      <c r="B32" s="13"/>
      <c r="C32" s="5"/>
      <c r="D32" s="13"/>
      <c r="E32" s="26">
        <f>SUM(E20:E31)</f>
        <v>4400</v>
      </c>
      <c r="F32" s="27">
        <f>SUM(F20:F31)</f>
        <v>3500</v>
      </c>
      <c r="H32" s="16" t="s">
        <v>15</v>
      </c>
      <c r="I32" s="26">
        <f>SUM(I20:I31)</f>
        <v>4400</v>
      </c>
      <c r="J32" s="10"/>
    </row>
    <row r="33" spans="6:9" ht="15">
      <c r="F33" s="29" t="s">
        <v>29</v>
      </c>
      <c r="I33" s="29" t="s">
        <v>30</v>
      </c>
    </row>
  </sheetData>
  <conditionalFormatting sqref="F32">
    <cfRule type="cellIs" priority="1" dxfId="0" operator="lessThan">
      <formula>5000</formula>
    </cfRule>
  </conditionalFormatting>
  <conditionalFormatting sqref="I32">
    <cfRule type="cellIs" priority="2" dxfId="1" operator="notEqual">
      <formula>$E$32</formula>
    </cfRule>
    <cfRule type="cellIs" priority="4" dxfId="0" operator="equal">
      <formula>$E$32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van Dijk</dc:creator>
  <cp:keywords/>
  <dc:description/>
  <cp:lastModifiedBy>Rick van Dijk</cp:lastModifiedBy>
  <dcterms:created xsi:type="dcterms:W3CDTF">2024-01-24T13:37:47Z</dcterms:created>
  <dcterms:modified xsi:type="dcterms:W3CDTF">2024-01-30T14:48:13Z</dcterms:modified>
  <cp:category/>
  <cp:version/>
  <cp:contentType/>
  <cp:contentStatus/>
</cp:coreProperties>
</file>